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2" i="5" l="1"/>
  <c r="AS8" i="5"/>
  <c r="AQ8" i="5"/>
  <c r="AP8" i="5"/>
  <c r="AO8" i="5"/>
  <c r="AN8" i="5"/>
  <c r="AM8" i="5"/>
  <c r="AG8" i="5"/>
  <c r="K13" i="5" s="1"/>
  <c r="K14" i="5" s="1"/>
  <c r="AE8" i="5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H8" i="5"/>
  <c r="G8" i="5"/>
  <c r="G12" i="5" s="1"/>
  <c r="G14" i="5" s="1"/>
  <c r="F8" i="5"/>
  <c r="F12" i="5" s="1"/>
  <c r="E8" i="5"/>
  <c r="E12" i="5" s="1"/>
  <c r="E14" i="5" s="1"/>
  <c r="I13" i="5" l="1"/>
  <c r="I14" i="5" s="1"/>
  <c r="F13" i="5"/>
  <c r="F14" i="5" s="1"/>
  <c r="H13" i="5"/>
  <c r="H14" i="5" s="1"/>
  <c r="M14" i="5" s="1"/>
  <c r="L13" i="5"/>
  <c r="AF8" i="5"/>
  <c r="J13" i="5" l="1"/>
  <c r="N14" i="5"/>
  <c r="L14" i="5"/>
  <c r="N13" i="5"/>
  <c r="J14" i="5"/>
  <c r="O14" i="5"/>
  <c r="M13" i="5"/>
  <c r="O13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<sst xmlns="http://schemas.openxmlformats.org/spreadsheetml/2006/main" count="75" uniqueCount="32">
  <si>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</si>
  <si>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</si>
  <si>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</si>
  <si>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</si>
  <si>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</si>
  <si>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</si>
  <si>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</si>
  <si>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</si>
  <si>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</si>
  <si>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</si>
  <si>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</si>
  <si>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</si>
  <si>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</si>
  <si>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</si>
  <si>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</si>
  <si>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</si>
  <si>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</si>
  <si>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</si>
  <si>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</si>
  <si>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</si>
  <si>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</si>
  <si>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</si>
  <si>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</si>
  <si>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</si>
  <si>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8.</t>
  </si>
  <si>
    <t>Kalle Ovaskainen</t>
  </si>
  <si>
    <t>9.7.2003   Rovaniemi</t>
  </si>
  <si>
    <t>5.</t>
  </si>
  <si>
    <t>Napa-Pesis = Napapiirin Pesis-Team  (1998),  kasvattajaseura</t>
  </si>
  <si>
    <t>Napa-Pesis</t>
  </si>
  <si>
    <t>6.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</si>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</sst>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29</v>
      </c>
      <c r="AA4" s="12">
        <v>1</v>
      </c>
      <c r="AB4" s="12">
        <v>2</v>
      </c>
      <c r="AC4" s="12">
        <v>2</v>
      </c>
      <c r="AD4" s="12">
        <v>5</v>
      </c>
      <c r="AE4" s="12">
        <v>9</v>
      </c>
      <c r="AF4" s="68">
        <v>1</v>
      </c>
      <c r="AG4" s="19">
        <v>9</v>
      </c>
      <c r="AH4" s="40"/>
      <c r="AI4" s="7"/>
      <c r="AJ4" s="7"/>
      <c r="AK4" s="7"/>
      <c r="AL4" s="69"/>
      <c r="AM4" s="12"/>
      <c r="AN4" s="12"/>
      <c r="AO4" s="13"/>
      <c r="AP4" s="12"/>
      <c r="AQ4" s="12"/>
      <c r="AR4" s="65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27</v>
      </c>
      <c r="Z5" s="1" t="s">
        <v>29</v>
      </c>
      <c r="AA5" s="12">
        <v>6</v>
      </c>
      <c r="AB5" s="12">
        <v>0</v>
      </c>
      <c r="AC5" s="12">
        <v>0</v>
      </c>
      <c r="AD5" s="12">
        <v>2</v>
      </c>
      <c r="AE5" s="12">
        <v>12</v>
      </c>
      <c r="AF5" s="32">
        <v>0.46150000000000002</v>
      </c>
      <c r="AG5" s="19">
        <v>26</v>
      </c>
      <c r="AH5" s="40"/>
      <c r="AI5" s="7"/>
      <c r="AJ5" s="7"/>
      <c r="AK5" s="7"/>
      <c r="AL5" s="69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0">
        <v>2021</v>
      </c>
      <c r="Y6" s="70" t="s">
        <v>27</v>
      </c>
      <c r="Z6" s="71" t="s">
        <v>29</v>
      </c>
      <c r="AA6" s="70">
        <v>18</v>
      </c>
      <c r="AB6" s="70">
        <v>0</v>
      </c>
      <c r="AC6" s="70">
        <v>8</v>
      </c>
      <c r="AD6" s="70">
        <v>9</v>
      </c>
      <c r="AE6" s="70">
        <v>42</v>
      </c>
      <c r="AF6" s="72">
        <v>0.49409999999999998</v>
      </c>
      <c r="AG6" s="73">
        <v>85</v>
      </c>
      <c r="AH6" s="7"/>
      <c r="AI6" s="7"/>
      <c r="AJ6" s="7"/>
      <c r="AK6" s="7"/>
      <c r="AL6" s="69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0">
        <v>2022</v>
      </c>
      <c r="Y7" s="70" t="s">
        <v>30</v>
      </c>
      <c r="Z7" s="71" t="s">
        <v>31</v>
      </c>
      <c r="AA7" s="70">
        <v>18</v>
      </c>
      <c r="AB7" s="70">
        <v>1</v>
      </c>
      <c r="AC7" s="70">
        <v>10</v>
      </c>
      <c r="AD7" s="70">
        <v>22</v>
      </c>
      <c r="AE7" s="70">
        <v>76</v>
      </c>
      <c r="AF7" s="72">
        <v>0.623</v>
      </c>
      <c r="AG7" s="73">
        <v>122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3</v>
      </c>
      <c r="AC8" s="36">
        <f>SUM(AC4:AC7)</f>
        <v>20</v>
      </c>
      <c r="AD8" s="36">
        <f>SUM(AD4:AD7)</f>
        <v>38</v>
      </c>
      <c r="AE8" s="36">
        <f>SUM(AE4:AE7)</f>
        <v>139</v>
      </c>
      <c r="AF8" s="37">
        <f>PRODUCT(AE8/AG8)</f>
        <v>0.57438016528925617</v>
      </c>
      <c r="AG8" s="21">
        <f>SUM(AG4:AG7)</f>
        <v>242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3</v>
      </c>
      <c r="G13" s="47">
        <f>PRODUCT(AC8+AO8)</f>
        <v>20</v>
      </c>
      <c r="H13" s="47">
        <f>PRODUCT(AD8+AP8)</f>
        <v>38</v>
      </c>
      <c r="I13" s="47">
        <f>PRODUCT(AE8+AQ8)</f>
        <v>139</v>
      </c>
      <c r="J13" s="60">
        <f>PRODUCT(I13/K13)</f>
        <v>0.57438016528925617</v>
      </c>
      <c r="K13" s="10">
        <f>PRODUCT(AG8+AS8)</f>
        <v>242</v>
      </c>
      <c r="L13" s="53">
        <f>PRODUCT((F13+G13)/E13)</f>
        <v>0.53488372093023251</v>
      </c>
      <c r="M13" s="53">
        <f>PRODUCT(H13/E13)</f>
        <v>0.88372093023255816</v>
      </c>
      <c r="N13" s="53">
        <f>PRODUCT((F13+G13+H13)/E13)</f>
        <v>1.4186046511627908</v>
      </c>
      <c r="O13" s="53">
        <f>PRODUCT(I13/E13)</f>
        <v>3.2325581395348837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3</v>
      </c>
      <c r="G14" s="47">
        <f t="shared" si="0"/>
        <v>20</v>
      </c>
      <c r="H14" s="47">
        <f t="shared" si="0"/>
        <v>38</v>
      </c>
      <c r="I14" s="47">
        <f t="shared" si="0"/>
        <v>139</v>
      </c>
      <c r="J14" s="60">
        <f>PRODUCT(I14/K14)</f>
        <v>0.57438016528925617</v>
      </c>
      <c r="K14" s="16">
        <f>SUM(K11:K13)</f>
        <v>242</v>
      </c>
      <c r="L14" s="53">
        <f>PRODUCT((F14+G14)/E14)</f>
        <v>0.53488372093023251</v>
      </c>
      <c r="M14" s="53">
        <f>PRODUCT(H14/E14)</f>
        <v>0.88372093023255816</v>
      </c>
      <c r="N14" s="53">
        <f>PRODUCT((F14+G14+H14)/E14)</f>
        <v>1.4186046511627908</v>
      </c>
      <c r="O14" s="53">
        <f>PRODUCT(I14/E14)</f>
        <v>3.2325581395348837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J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2022-09-05T14:57:42Z</dcterms:modified>
</cp:coreProperties>
</file>